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980" yWindow="1905" windowWidth="14880" windowHeight="9300" tabRatio="668"/>
  </bookViews>
  <sheets>
    <sheet name="Bartlett's test" sheetId="4" r:id="rId1"/>
  </sheets>
  <calcPr calcId="125725"/>
</workbook>
</file>

<file path=xl/calcChain.xml><?xml version="1.0" encoding="utf-8"?>
<calcChain xmlns="http://schemas.openxmlformats.org/spreadsheetml/2006/main">
  <c r="F20" i="4"/>
  <c r="D14"/>
  <c r="D15"/>
  <c r="C14"/>
  <c r="C15" s="1"/>
  <c r="B14"/>
  <c r="B15"/>
  <c r="D16"/>
  <c r="D17"/>
  <c r="C16"/>
  <c r="C17" s="1"/>
  <c r="B16"/>
  <c r="B17"/>
  <c r="D13"/>
  <c r="C13"/>
  <c r="B13"/>
  <c r="F14" l="1"/>
  <c r="F16" l="1"/>
  <c r="F17" s="1"/>
  <c r="F19" s="1"/>
  <c r="F21" s="1"/>
  <c r="F15"/>
</calcChain>
</file>

<file path=xl/sharedStrings.xml><?xml version="1.0" encoding="utf-8"?>
<sst xmlns="http://schemas.openxmlformats.org/spreadsheetml/2006/main" count="16" uniqueCount="16">
  <si>
    <t>C</t>
  </si>
  <si>
    <t>A</t>
  </si>
  <si>
    <t>B</t>
  </si>
  <si>
    <t>Group</t>
  </si>
  <si>
    <t>Gennemsnit</t>
  </si>
  <si>
    <t>F (frihedsgrader)</t>
  </si>
  <si>
    <t>1/F</t>
  </si>
  <si>
    <t>Varians</t>
  </si>
  <si>
    <t>LN(Varians)</t>
  </si>
  <si>
    <t>Indenfor grupper</t>
  </si>
  <si>
    <t>Totale antal frihedsgrader</t>
  </si>
  <si>
    <t>Fælles varians</t>
  </si>
  <si>
    <t>Bartlett's test størrelse</t>
  </si>
  <si>
    <t>Frihedsgrader for Bartlett's test</t>
  </si>
  <si>
    <t>P-værdi</t>
  </si>
  <si>
    <t>Hvis P&lt;5%, forkastes hypotesen om ens varianser.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</si>
</sst>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0.000"/>
  </numFmts>
  <fonts count="5"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3" fillId="0" borderId="0" xfId="0" applyFont="1"/>
    <xf numFmtId="0" fontId="0" fillId="0" borderId="0" xfId="0" applyBorder="1"/>
    <xf numFmtId="164" fontId="0" fillId="0" borderId="0" xfId="0" applyNumberFormat="1" applyBorder="1"/>
    <xf numFmtId="0" fontId="1" fillId="0" borderId="0" xfId="0" applyFont="1" applyBorder="1"/>
    <xf numFmtId="0" fontId="1" fillId="0" borderId="1" xfId="0" applyFont="1" applyBorder="1"/>
    <xf numFmtId="0" fontId="4" fillId="0" borderId="0" xfId="0" applyFont="1"/>
    <xf numFmtId="1" fontId="0" fillId="0" borderId="0" xfId="0" applyNumberFormat="1"/>
    <xf numFmtId="166" fontId="0" fillId="0" borderId="0" xfId="0" applyNumberFormat="1"/>
    <xf numFmtId="0" fontId="4" fillId="0" borderId="0" xfId="0" quotePrefix="1" applyFont="1"/>
    <xf numFmtId="165" fontId="3" fillId="2" borderId="0" xfId="1" applyNumberFormat="1" applyFont="1" applyFill="1"/>
    <xf numFmtId="0" fontId="3" fillId="0" borderId="0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/>
  </sheetViews>
  <sheetFormatPr defaultRowHeight="12.75"/>
  <cols>
    <col min="1" max="1" width="18.28515625" customWidth="1"/>
    <col min="5" max="5" width="4.85546875" customWidth="1"/>
    <col min="6" max="6" width="17" bestFit="1" customWidth="1"/>
    <col min="7" max="7" width="24.7109375" customWidth="1"/>
  </cols>
  <sheetData>
    <row r="1" spans="1:7">
      <c r="A1" s="6"/>
      <c r="B1" s="13" t="s">
        <v>3</v>
      </c>
      <c r="C1" s="13"/>
      <c r="D1" s="13"/>
    </row>
    <row r="2" spans="1:7" ht="13.5" thickBot="1">
      <c r="A2" s="4"/>
      <c r="B2" s="7" t="s">
        <v>1</v>
      </c>
      <c r="C2" s="7" t="s">
        <v>2</v>
      </c>
      <c r="D2" s="7" t="s">
        <v>0</v>
      </c>
    </row>
    <row r="3" spans="1:7">
      <c r="A3" s="4"/>
      <c r="B3" s="5">
        <v>99.7</v>
      </c>
      <c r="C3" s="5">
        <v>100.2</v>
      </c>
      <c r="D3" s="1">
        <v>99.7</v>
      </c>
    </row>
    <row r="4" spans="1:7">
      <c r="A4" s="4"/>
      <c r="B4" s="5">
        <v>99.8</v>
      </c>
      <c r="C4" s="5">
        <v>99.9</v>
      </c>
      <c r="D4" s="1">
        <v>99.2</v>
      </c>
    </row>
    <row r="5" spans="1:7">
      <c r="A5" s="4"/>
      <c r="B5" s="5">
        <v>99.7</v>
      </c>
      <c r="C5" s="5">
        <v>100.1</v>
      </c>
      <c r="D5" s="1">
        <v>99.6</v>
      </c>
    </row>
    <row r="6" spans="1:7">
      <c r="A6" s="4"/>
      <c r="B6" s="5">
        <v>99.3</v>
      </c>
      <c r="C6" s="5">
        <v>99.8</v>
      </c>
      <c r="D6" s="1">
        <v>99.6</v>
      </c>
    </row>
    <row r="7" spans="1:7">
      <c r="A7" s="4"/>
      <c r="B7" s="5">
        <v>99.7</v>
      </c>
      <c r="C7" s="5">
        <v>99.4</v>
      </c>
      <c r="D7" s="1">
        <v>99.4</v>
      </c>
    </row>
    <row r="8" spans="1:7">
      <c r="A8" s="4"/>
      <c r="B8" s="5">
        <v>99.7</v>
      </c>
      <c r="C8" s="5">
        <v>100.3</v>
      </c>
      <c r="D8" s="1">
        <v>98.9</v>
      </c>
    </row>
    <row r="9" spans="1:7">
      <c r="A9" s="4"/>
      <c r="B9" s="5">
        <v>100</v>
      </c>
      <c r="C9" s="5">
        <v>100.5</v>
      </c>
      <c r="D9" s="1">
        <v>99.5</v>
      </c>
    </row>
    <row r="10" spans="1:7">
      <c r="A10" s="4"/>
      <c r="B10" s="5">
        <v>99.9</v>
      </c>
      <c r="C10" s="5">
        <v>99.1</v>
      </c>
      <c r="D10" s="1">
        <v>99.5</v>
      </c>
    </row>
    <row r="11" spans="1:7">
      <c r="A11" s="4"/>
      <c r="B11" s="5">
        <v>99.6</v>
      </c>
      <c r="C11" s="5"/>
      <c r="D11" s="1">
        <v>98.3</v>
      </c>
    </row>
    <row r="12" spans="1:7" ht="13.5" thickBot="1">
      <c r="A12" s="4"/>
      <c r="B12" s="2">
        <v>99.1</v>
      </c>
      <c r="C12" s="2"/>
      <c r="D12" s="2"/>
      <c r="F12" s="3" t="s">
        <v>9</v>
      </c>
    </row>
    <row r="13" spans="1:7">
      <c r="A13" t="s">
        <v>4</v>
      </c>
      <c r="B13" s="1">
        <f>AVERAGE(B3:B12)</f>
        <v>99.65</v>
      </c>
      <c r="C13" s="1">
        <f>AVERAGE(C3:C12)</f>
        <v>99.912500000000009</v>
      </c>
      <c r="D13" s="1">
        <f>AVERAGE(D3:D12)</f>
        <v>99.3</v>
      </c>
    </row>
    <row r="14" spans="1:7">
      <c r="A14" s="8" t="s">
        <v>5</v>
      </c>
      <c r="B14" s="9">
        <f>COUNTA(B3:B12)-1</f>
        <v>9</v>
      </c>
      <c r="C14" s="9">
        <f>COUNTA(C3:C12)-1</f>
        <v>7</v>
      </c>
      <c r="D14" s="9">
        <f>COUNTA(D3:D12)-1</f>
        <v>8</v>
      </c>
      <c r="F14" s="9">
        <f>SUM(B14:D14)</f>
        <v>24</v>
      </c>
      <c r="G14" s="8" t="s">
        <v>10</v>
      </c>
    </row>
    <row r="15" spans="1:7">
      <c r="A15" s="11" t="s">
        <v>6</v>
      </c>
      <c r="B15" s="10">
        <f>1/B14</f>
        <v>0.1111111111111111</v>
      </c>
      <c r="C15" s="10">
        <f>1/C14</f>
        <v>0.14285714285714285</v>
      </c>
      <c r="D15" s="10">
        <f>1/D14</f>
        <v>0.125</v>
      </c>
      <c r="F15">
        <f>1/F14</f>
        <v>4.1666666666666664E-2</v>
      </c>
    </row>
    <row r="16" spans="1:7">
      <c r="A16" t="s">
        <v>7</v>
      </c>
      <c r="B16">
        <f>VAR(B3:B12)</f>
        <v>7.1666666666667989E-2</v>
      </c>
      <c r="C16">
        <f>VAR(C3:C12)</f>
        <v>0.22125000000000017</v>
      </c>
      <c r="D16">
        <f>VAR(D3:D12)</f>
        <v>0.19999999999999965</v>
      </c>
      <c r="F16">
        <f>SUMPRODUCT(B14:D14,B16:D16)/F14</f>
        <v>0.15807291666666709</v>
      </c>
      <c r="G16" s="8" t="s">
        <v>11</v>
      </c>
    </row>
    <row r="17" spans="1:7">
      <c r="A17" t="s">
        <v>8</v>
      </c>
      <c r="B17">
        <f>LN(B16)</f>
        <v>-2.6357295395225653</v>
      </c>
      <c r="C17">
        <f>LN(C16)</f>
        <v>-1.5084619950940974</v>
      </c>
      <c r="D17">
        <f>LN(D16)</f>
        <v>-1.6094379124341021</v>
      </c>
      <c r="F17">
        <f>LN(F16)</f>
        <v>-1.8446988545222716</v>
      </c>
    </row>
    <row r="19" spans="1:7">
      <c r="A19" s="8"/>
      <c r="E19" s="8"/>
      <c r="F19">
        <f>F14*F17-SUMPRODUCT(B14:D14,B17:D17)</f>
        <v>2.8835306123000706</v>
      </c>
      <c r="G19" s="8" t="s">
        <v>12</v>
      </c>
    </row>
    <row r="20" spans="1:7">
      <c r="E20" s="8"/>
      <c r="F20" s="9">
        <f>COUNTA(B3:D3)-1</f>
        <v>2</v>
      </c>
      <c r="G20" s="8" t="s">
        <v>13</v>
      </c>
    </row>
    <row r="21" spans="1:7">
      <c r="E21" s="8"/>
      <c r="F21" s="12">
        <f>CHIDIST(F19,F20)</f>
        <v>0.23650987761501041</v>
      </c>
      <c r="G21" s="8" t="s">
        <v>14</v>
      </c>
    </row>
    <row r="22" spans="1:7">
      <c r="F22" s="8" t="s">
        <v>15</v>
      </c>
    </row>
  </sheetData>
  <mergeCells count="1">
    <mergeCell ref="B1:D1"/>
  </mergeCells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Bartlett's test</vt:lpstr>
    </vt:vector>
  </TitlesOfParts>
  <Company>Novo Nordisk A/S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 Nordisk A/S</dc:creator>
  <cp:lastModifiedBy>birger.madsen@ofir.dk</cp:lastModifiedBy>
  <cp:lastPrinted>1998-11-19T17:31:49Z</cp:lastPrinted>
  <dcterms:created xsi:type="dcterms:W3CDTF">1998-04-26T13:22:16Z</dcterms:created>
  <dcterms:modified xsi:type="dcterms:W3CDTF">2019-10-13T10:16:11Z</dcterms:modified>
</cp:coreProperties>
</file>