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4955" windowHeight="8445"/>
  </bookViews>
  <sheets>
    <sheet name="Data" sheetId="3" r:id="rId1"/>
    <sheet name="Konfidensinterval 1" sheetId="1" r:id="rId2"/>
    <sheet name="Konfidensinterval 2" sheetId="2" r:id="rId3"/>
  </sheets>
  <calcPr calcId="125725"/>
</workbook>
</file>

<file path=xl/calcChain.xml><?xml version="1.0" encoding="utf-8"?>
<calcChain xmlns="http://schemas.openxmlformats.org/spreadsheetml/2006/main">
  <c r="C8" i="3"/>
  <c r="C9"/>
  <c r="C12"/>
  <c r="C13"/>
  <c r="B6" i="1"/>
  <c r="B10"/>
  <c r="B13" s="1"/>
  <c r="B6" i="2"/>
  <c r="B7"/>
  <c r="B10" s="1"/>
  <c r="B13" l="1"/>
  <c r="B12"/>
  <c r="B12" i="1"/>
</calcChain>
</file>

<file path=xl/sharedStrings.xml><?xml version="1.0" encoding="utf-8"?>
<sst xmlns="http://schemas.openxmlformats.org/spreadsheetml/2006/main" count="79" uniqueCount="47">
  <si>
    <t>Nedre grænse</t>
  </si>
  <si>
    <t>Middelværdi</t>
  </si>
  <si>
    <t>Standardfejl</t>
  </si>
  <si>
    <t>Median</t>
  </si>
  <si>
    <t>Tilstand</t>
  </si>
  <si>
    <t>Standardafvigelse</t>
  </si>
  <si>
    <t>Stikprøvevarians</t>
  </si>
  <si>
    <t>Kurtosis</t>
  </si>
  <si>
    <t>Skævhed</t>
  </si>
  <si>
    <t>Område</t>
  </si>
  <si>
    <t>Minimum</t>
  </si>
  <si>
    <t>Maksimum</t>
  </si>
  <si>
    <t>Sum</t>
  </si>
  <si>
    <t>Antal</t>
  </si>
  <si>
    <t>Konfidensniveau(95,0%)</t>
  </si>
  <si>
    <t>Vægt af 4 kaffeposer</t>
  </si>
  <si>
    <t>Pose 1</t>
  </si>
  <si>
    <t>Pose 2</t>
  </si>
  <si>
    <t>Pose 3</t>
  </si>
  <si>
    <t>Pose 4</t>
  </si>
  <si>
    <t>=B6-B10</t>
  </si>
  <si>
    <t>=B6+B10</t>
  </si>
  <si>
    <t>Gennemsnit</t>
  </si>
  <si>
    <t>Standardafvigelse (kendt)</t>
  </si>
  <si>
    <t>Stikprøvestørrelse</t>
  </si>
  <si>
    <t>Restsandsynlighed</t>
  </si>
  <si>
    <t>Statistisk usikkerhed</t>
  </si>
  <si>
    <t>=MIDDEL(B2:B5)</t>
  </si>
  <si>
    <t>=KONFIDENSINTERVAL(B9;B7;B8)</t>
  </si>
  <si>
    <t xml:space="preserve">Standardafvigelse </t>
  </si>
  <si>
    <t>=STDAFV(B2:B5)</t>
  </si>
  <si>
    <t>=TINV(B9;B8-1)*B7/KVROD(B8)</t>
  </si>
  <si>
    <t>Øvre grænse</t>
  </si>
  <si>
    <t>Kaffeposer</t>
  </si>
  <si>
    <t xml:space="preserve">Normalfordeling </t>
  </si>
  <si>
    <t>Sandsynligheden for at vægt ≤ x</t>
  </si>
  <si>
    <t>Sandsynlighed</t>
  </si>
  <si>
    <t>x (490 g)</t>
  </si>
  <si>
    <t>=NORMFORDELING(B8;B4;B5;1)</t>
  </si>
  <si>
    <t>x (510 g)</t>
  </si>
  <si>
    <t>=NORMFORDELING(B9;B4;B5;1)</t>
  </si>
  <si>
    <t>I samme normalfordeling findes fraktilerne</t>
  </si>
  <si>
    <t>Fraktil</t>
  </si>
  <si>
    <t>Sandsynlighed (5%)</t>
  </si>
  <si>
    <t>=NORMINV(B12;B4;B5)</t>
  </si>
  <si>
    <t>Sandsynlighed (80%)</t>
  </si>
  <si>
    <t>=NORMINV(B13;B4;B5)</t>
  </si>
</sst>
</file>

<file path=xl/styles.xml><?xml version="1.0" encoding="utf-8"?>
<styleSheet xmlns="http://schemas.openxmlformats.org/spreadsheetml/2006/main">
  <numFmts count="3">
    <numFmt numFmtId="172" formatCode="0.0000"/>
    <numFmt numFmtId="173" formatCode="0.000"/>
    <numFmt numFmtId="174" formatCode="0.0"/>
  </numFmts>
  <fonts count="10">
    <font>
      <sz val="10"/>
      <name val="Verdana"/>
    </font>
    <font>
      <sz val="10"/>
      <name val="Verdana"/>
      <family val="2"/>
    </font>
    <font>
      <i/>
      <sz val="10"/>
      <name val="Verdana"/>
      <family val="2"/>
    </font>
    <font>
      <i/>
      <sz val="10"/>
      <name val="Times New Roman"/>
      <family val="1"/>
    </font>
    <font>
      <sz val="10"/>
      <name val="Times New Roman"/>
      <family val="1"/>
    </font>
    <font>
      <sz val="10"/>
      <name val="Arial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0" fillId="0" borderId="1" xfId="0" applyFill="1" applyBorder="1" applyAlignment="1"/>
    <xf numFmtId="0" fontId="0" fillId="0" borderId="1" xfId="0" applyBorder="1"/>
    <xf numFmtId="174" fontId="1" fillId="0" borderId="1" xfId="0" applyNumberFormat="1" applyFont="1" applyBorder="1"/>
    <xf numFmtId="174" fontId="0" fillId="0" borderId="1" xfId="0" applyNumberFormat="1" applyBorder="1"/>
    <xf numFmtId="2" fontId="0" fillId="0" borderId="1" xfId="0" applyNumberFormat="1" applyFill="1" applyBorder="1"/>
    <xf numFmtId="0" fontId="0" fillId="0" borderId="1" xfId="0" quotePrefix="1" applyBorder="1"/>
    <xf numFmtId="2" fontId="0" fillId="0" borderId="1" xfId="0" quotePrefix="1" applyNumberFormat="1" applyBorder="1"/>
    <xf numFmtId="0" fontId="0" fillId="0" borderId="1" xfId="0" applyBorder="1" applyAlignment="1">
      <alignment horizontal="right"/>
    </xf>
    <xf numFmtId="174" fontId="0" fillId="0" borderId="1" xfId="0" quotePrefix="1" applyNumberFormat="1" applyBorder="1"/>
    <xf numFmtId="2" fontId="0" fillId="0" borderId="1" xfId="0" applyNumberFormat="1" applyBorder="1"/>
    <xf numFmtId="0" fontId="0" fillId="0" borderId="0" xfId="0" applyBorder="1"/>
    <xf numFmtId="0" fontId="4" fillId="0" borderId="1" xfId="0" applyFont="1" applyFill="1" applyBorder="1" applyAlignment="1"/>
    <xf numFmtId="172" fontId="4" fillId="0" borderId="1" xfId="0" applyNumberFormat="1" applyFont="1" applyFill="1" applyBorder="1" applyAlignment="1"/>
    <xf numFmtId="173" fontId="4" fillId="0" borderId="1" xfId="0" applyNumberFormat="1" applyFont="1" applyFill="1" applyBorder="1" applyAlignment="1"/>
    <xf numFmtId="174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1" fontId="4" fillId="0" borderId="1" xfId="0" applyNumberFormat="1" applyFont="1" applyFill="1" applyBorder="1" applyAlignment="1"/>
    <xf numFmtId="0" fontId="6" fillId="0" borderId="0" xfId="1" applyFont="1"/>
    <xf numFmtId="0" fontId="5" fillId="0" borderId="0" xfId="1"/>
    <xf numFmtId="0" fontId="7" fillId="0" borderId="0" xfId="1" applyFont="1"/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right"/>
    </xf>
    <xf numFmtId="0" fontId="7" fillId="0" borderId="0" xfId="1" applyFont="1" applyBorder="1"/>
    <xf numFmtId="173" fontId="7" fillId="0" borderId="0" xfId="1" applyNumberFormat="1" applyFont="1" applyBorder="1"/>
    <xf numFmtId="0" fontId="7" fillId="0" borderId="0" xfId="1" quotePrefix="1" applyFont="1" applyBorder="1"/>
    <xf numFmtId="0" fontId="7" fillId="0" borderId="0" xfId="1" quotePrefix="1" applyFont="1"/>
    <xf numFmtId="2" fontId="7" fillId="0" borderId="0" xfId="1" applyNumberFormat="1" applyFont="1"/>
    <xf numFmtId="174" fontId="7" fillId="0" borderId="0" xfId="1" applyNumberFormat="1" applyFont="1" applyBorder="1"/>
    <xf numFmtId="173" fontId="7" fillId="0" borderId="0" xfId="1" applyNumberFormat="1" applyFont="1"/>
    <xf numFmtId="0" fontId="4" fillId="0" borderId="0" xfId="1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Normal" xfId="0" builtinId="0"/>
    <cellStyle name="Normal_Kaffepose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zoomScale="125" workbookViewId="0"/>
  </sheetViews>
  <sheetFormatPr defaultColWidth="8" defaultRowHeight="12.75"/>
  <cols>
    <col min="1" max="1" width="48.875" style="19" customWidth="1"/>
    <col min="2" max="2" width="5.25" style="19" customWidth="1"/>
    <col min="3" max="3" width="12.375" style="19" bestFit="1" customWidth="1"/>
    <col min="4" max="4" width="8.75" style="19" bestFit="1" customWidth="1"/>
    <col min="5" max="16384" width="8" style="19"/>
  </cols>
  <sheetData>
    <row r="1" spans="1:8" ht="15.75">
      <c r="A1" s="18" t="s">
        <v>33</v>
      </c>
    </row>
    <row r="2" spans="1:8" ht="15.75">
      <c r="A2" s="20"/>
    </row>
    <row r="3" spans="1:8" s="22" customFormat="1" ht="15.75">
      <c r="A3" s="21" t="s">
        <v>34</v>
      </c>
      <c r="H3" s="19"/>
    </row>
    <row r="4" spans="1:8" s="22" customFormat="1" ht="15.75">
      <c r="A4" s="20" t="s">
        <v>1</v>
      </c>
      <c r="B4" s="20">
        <v>500</v>
      </c>
      <c r="C4" s="20"/>
      <c r="D4" s="20"/>
      <c r="H4" s="19"/>
    </row>
    <row r="5" spans="1:8" s="22" customFormat="1" ht="15.75">
      <c r="A5" s="20" t="s">
        <v>5</v>
      </c>
      <c r="B5" s="20">
        <v>5</v>
      </c>
      <c r="C5" s="20"/>
      <c r="D5" s="20"/>
      <c r="H5" s="19"/>
    </row>
    <row r="6" spans="1:8" ht="15.75">
      <c r="A6" s="20"/>
      <c r="B6" s="20"/>
      <c r="C6" s="20"/>
      <c r="D6" s="20"/>
    </row>
    <row r="7" spans="1:8" ht="15.75">
      <c r="A7" s="21" t="s">
        <v>35</v>
      </c>
      <c r="B7" s="20"/>
      <c r="C7" s="23" t="s">
        <v>36</v>
      </c>
      <c r="D7" s="20"/>
    </row>
    <row r="8" spans="1:8" ht="15.75">
      <c r="A8" s="20" t="s">
        <v>37</v>
      </c>
      <c r="B8" s="24">
        <v>490</v>
      </c>
      <c r="C8" s="25">
        <f>NORMDIST(B8,B4,B5,1)</f>
        <v>2.275013194817932E-2</v>
      </c>
      <c r="D8" s="26" t="s">
        <v>38</v>
      </c>
    </row>
    <row r="9" spans="1:8" ht="15.75">
      <c r="A9" s="20" t="s">
        <v>39</v>
      </c>
      <c r="B9" s="24">
        <v>510</v>
      </c>
      <c r="C9" s="25">
        <f>NORMDIST(B9,B4,B5,1)</f>
        <v>0.97724986805182068</v>
      </c>
      <c r="D9" s="27" t="s">
        <v>40</v>
      </c>
    </row>
    <row r="10" spans="1:8" ht="15.75">
      <c r="A10" s="20"/>
      <c r="B10" s="20"/>
      <c r="C10" s="20"/>
      <c r="D10" s="20"/>
    </row>
    <row r="11" spans="1:8" ht="15.75">
      <c r="A11" s="21" t="s">
        <v>41</v>
      </c>
      <c r="B11" s="20"/>
      <c r="C11" s="23" t="s">
        <v>42</v>
      </c>
      <c r="D11" s="20"/>
    </row>
    <row r="12" spans="1:8" ht="15.75">
      <c r="A12" s="20" t="s">
        <v>43</v>
      </c>
      <c r="B12" s="28">
        <v>0.05</v>
      </c>
      <c r="C12" s="29">
        <f>NORMINV(B12,B4,B5)</f>
        <v>491.77573186524262</v>
      </c>
      <c r="D12" s="27" t="s">
        <v>44</v>
      </c>
    </row>
    <row r="13" spans="1:8" ht="15.75">
      <c r="A13" s="20" t="s">
        <v>45</v>
      </c>
      <c r="B13" s="28">
        <v>0.8</v>
      </c>
      <c r="C13" s="29">
        <f>NORMINV(B13,B4,B5)</f>
        <v>504.20810616786457</v>
      </c>
      <c r="D13" s="27" t="s">
        <v>46</v>
      </c>
    </row>
    <row r="14" spans="1:8" ht="15.75">
      <c r="A14" s="20"/>
      <c r="B14" s="20"/>
      <c r="C14" s="29"/>
      <c r="D14" s="20"/>
    </row>
    <row r="15" spans="1:8" ht="15.75">
      <c r="A15" s="21"/>
      <c r="B15" s="20"/>
      <c r="C15" s="20"/>
      <c r="D15" s="20"/>
    </row>
    <row r="16" spans="1:8" ht="15.75">
      <c r="A16" s="20"/>
      <c r="B16" s="20"/>
      <c r="C16" s="20"/>
      <c r="D16" s="20"/>
    </row>
    <row r="17" spans="1:4" ht="15.75">
      <c r="A17" s="20"/>
      <c r="B17" s="20"/>
      <c r="C17" s="25"/>
      <c r="D17" s="20"/>
    </row>
    <row r="18" spans="1:4" ht="15.75">
      <c r="A18" s="20"/>
      <c r="B18" s="20"/>
      <c r="C18" s="25"/>
      <c r="D18" s="20"/>
    </row>
    <row r="19" spans="1:4" ht="15.75">
      <c r="A19" s="20"/>
      <c r="B19" s="20"/>
      <c r="C19" s="20"/>
      <c r="D19" s="20"/>
    </row>
    <row r="20" spans="1:4" ht="15.75">
      <c r="A20" s="20"/>
      <c r="B20" s="30"/>
      <c r="C20" s="25"/>
      <c r="D20" s="20"/>
    </row>
    <row r="21" spans="1:4" ht="15.75">
      <c r="A21" s="20"/>
      <c r="B21" s="20"/>
      <c r="C21" s="25"/>
      <c r="D21" s="20"/>
    </row>
    <row r="22" spans="1:4" ht="15.75">
      <c r="A22" s="18"/>
      <c r="B22" s="20"/>
      <c r="C22" s="20"/>
      <c r="D22" s="20"/>
    </row>
    <row r="23" spans="1:4" ht="15.75">
      <c r="A23" s="18"/>
      <c r="B23" s="20"/>
      <c r="C23" s="20"/>
      <c r="D23" s="20"/>
    </row>
    <row r="24" spans="1:4" ht="15.75">
      <c r="A24" s="21"/>
      <c r="B24" s="20"/>
      <c r="C24" s="20"/>
      <c r="D24" s="20"/>
    </row>
    <row r="25" spans="1:4" ht="15.75">
      <c r="A25" s="21"/>
      <c r="B25" s="20"/>
      <c r="C25" s="20"/>
      <c r="D25" s="20"/>
    </row>
    <row r="26" spans="1:4" ht="15.75">
      <c r="A26" s="21"/>
      <c r="B26" s="20"/>
      <c r="C26" s="20"/>
      <c r="D26" s="20"/>
    </row>
    <row r="27" spans="1:4" ht="15.75">
      <c r="A27" s="21"/>
      <c r="B27" s="20"/>
      <c r="C27" s="20"/>
      <c r="D27" s="20"/>
    </row>
    <row r="28" spans="1:4" ht="15.75">
      <c r="A28" s="20"/>
      <c r="B28" s="20"/>
      <c r="C28" s="20"/>
      <c r="D28" s="20"/>
    </row>
    <row r="29" spans="1:4" ht="15.75">
      <c r="A29" s="20"/>
      <c r="B29" s="20"/>
      <c r="C29" s="27"/>
      <c r="D29" s="27"/>
    </row>
    <row r="30" spans="1:4" ht="15.75">
      <c r="A30" s="20"/>
      <c r="B30" s="20"/>
      <c r="C30" s="20"/>
      <c r="D30" s="20"/>
    </row>
    <row r="31" spans="1:4" ht="15.75">
      <c r="A31" s="20"/>
      <c r="B31" s="20"/>
      <c r="C31" s="20"/>
      <c r="D31" s="27"/>
    </row>
    <row r="32" spans="1:4" ht="15.75">
      <c r="A32" s="20"/>
      <c r="B32" s="20"/>
      <c r="C32" s="20"/>
      <c r="D32" s="20"/>
    </row>
    <row r="33" spans="1:4" ht="15.75">
      <c r="A33" s="20"/>
      <c r="B33" s="20"/>
      <c r="C33" s="20"/>
      <c r="D33" s="20"/>
    </row>
    <row r="34" spans="1:4" ht="15.75">
      <c r="A34" s="20"/>
      <c r="B34" s="20"/>
      <c r="C34" s="20"/>
      <c r="D34" s="27"/>
    </row>
    <row r="35" spans="1:4" ht="15.75">
      <c r="A35" s="20"/>
      <c r="B35" s="20"/>
      <c r="C35" s="20"/>
      <c r="D35" s="20"/>
    </row>
    <row r="36" spans="1:4" ht="15.75">
      <c r="A36" s="20"/>
      <c r="B36" s="20"/>
      <c r="C36" s="20"/>
      <c r="D36" s="20"/>
    </row>
    <row r="37" spans="1:4" ht="15.75">
      <c r="A37" s="20"/>
      <c r="B37" s="20"/>
      <c r="C37" s="20"/>
      <c r="D37" s="27"/>
    </row>
    <row r="38" spans="1:4">
      <c r="A38" s="31"/>
      <c r="B38" s="31"/>
      <c r="C38" s="31"/>
      <c r="D38" s="31"/>
    </row>
  </sheetData>
  <phoneticPr fontId="5" type="noConversion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32"/>
  <sheetViews>
    <sheetView workbookViewId="0"/>
  </sheetViews>
  <sheetFormatPr defaultRowHeight="12.75"/>
  <cols>
    <col min="1" max="1" width="22.75" bestFit="1" customWidth="1"/>
    <col min="2" max="2" width="21.25" bestFit="1" customWidth="1"/>
    <col min="3" max="3" width="28.875" bestFit="1" customWidth="1"/>
  </cols>
  <sheetData>
    <row r="1" spans="1:5">
      <c r="A1" s="2" t="s">
        <v>15</v>
      </c>
      <c r="B1" s="2"/>
      <c r="C1" s="2"/>
    </row>
    <row r="2" spans="1:5">
      <c r="A2" s="8" t="s">
        <v>16</v>
      </c>
      <c r="B2" s="3">
        <v>504.3</v>
      </c>
      <c r="C2" s="2"/>
    </row>
    <row r="3" spans="1:5">
      <c r="A3" s="8" t="s">
        <v>17</v>
      </c>
      <c r="B3" s="3">
        <v>499.6</v>
      </c>
      <c r="C3" s="2"/>
    </row>
    <row r="4" spans="1:5">
      <c r="A4" s="8" t="s">
        <v>18</v>
      </c>
      <c r="B4" s="3">
        <v>507</v>
      </c>
      <c r="C4" s="2"/>
    </row>
    <row r="5" spans="1:5">
      <c r="A5" s="8" t="s">
        <v>19</v>
      </c>
      <c r="B5" s="3">
        <v>512.29999999999995</v>
      </c>
      <c r="C5" s="2"/>
    </row>
    <row r="6" spans="1:5">
      <c r="A6" s="2" t="s">
        <v>22</v>
      </c>
      <c r="B6" s="4">
        <f>AVERAGE(B2:B5)</f>
        <v>505.8</v>
      </c>
      <c r="C6" s="6" t="s">
        <v>27</v>
      </c>
    </row>
    <row r="7" spans="1:5">
      <c r="A7" s="2" t="s">
        <v>23</v>
      </c>
      <c r="B7" s="2">
        <v>5</v>
      </c>
      <c r="C7" s="2"/>
    </row>
    <row r="8" spans="1:5">
      <c r="A8" s="2" t="s">
        <v>24</v>
      </c>
      <c r="B8" s="2">
        <v>4</v>
      </c>
      <c r="C8" s="2"/>
    </row>
    <row r="9" spans="1:5">
      <c r="A9" s="2" t="s">
        <v>25</v>
      </c>
      <c r="B9" s="2">
        <v>0.05</v>
      </c>
      <c r="C9" s="2"/>
    </row>
    <row r="10" spans="1:5">
      <c r="A10" s="2" t="s">
        <v>26</v>
      </c>
      <c r="B10" s="5">
        <f>CONFIDENCE(B9,B7,B8)</f>
        <v>4.8999099613501347</v>
      </c>
      <c r="C10" s="7" t="s">
        <v>28</v>
      </c>
    </row>
    <row r="11" spans="1:5">
      <c r="A11" s="2"/>
      <c r="B11" s="2"/>
      <c r="C11" s="2"/>
    </row>
    <row r="12" spans="1:5">
      <c r="A12" s="2" t="s">
        <v>0</v>
      </c>
      <c r="B12" s="4">
        <f>B6-B10</f>
        <v>500.90009003864986</v>
      </c>
      <c r="C12" s="9" t="s">
        <v>20</v>
      </c>
    </row>
    <row r="13" spans="1:5">
      <c r="A13" s="2" t="s">
        <v>32</v>
      </c>
      <c r="B13" s="4">
        <f>B6+B10</f>
        <v>510.69990996135016</v>
      </c>
      <c r="C13" s="9" t="s">
        <v>21</v>
      </c>
    </row>
    <row r="15" spans="1:5">
      <c r="A15" s="11"/>
      <c r="B15" s="32" t="s">
        <v>15</v>
      </c>
      <c r="C15" s="32"/>
      <c r="D15" s="11"/>
      <c r="E15" s="11"/>
    </row>
    <row r="16" spans="1:5">
      <c r="A16" s="11"/>
      <c r="B16" s="1"/>
      <c r="C16" s="1"/>
      <c r="D16" s="11"/>
      <c r="E16" s="11"/>
    </row>
    <row r="17" spans="1:5">
      <c r="A17" s="11"/>
      <c r="B17" s="1" t="s">
        <v>1</v>
      </c>
      <c r="C17" s="1">
        <v>505.8</v>
      </c>
      <c r="D17" s="11"/>
      <c r="E17" s="11"/>
    </row>
    <row r="18" spans="1:5">
      <c r="A18" s="11"/>
      <c r="B18" s="1" t="s">
        <v>2</v>
      </c>
      <c r="C18" s="1">
        <v>2.6517289957040018</v>
      </c>
      <c r="D18" s="11"/>
      <c r="E18" s="11"/>
    </row>
    <row r="19" spans="1:5">
      <c r="A19" s="11"/>
      <c r="B19" s="1" t="s">
        <v>3</v>
      </c>
      <c r="C19" s="1">
        <v>505.65</v>
      </c>
      <c r="D19" s="11"/>
      <c r="E19" s="11"/>
    </row>
    <row r="20" spans="1:5">
      <c r="A20" s="11"/>
      <c r="B20" s="1" t="s">
        <v>4</v>
      </c>
      <c r="C20" s="1" t="e">
        <v>#N/A</v>
      </c>
      <c r="D20" s="11"/>
      <c r="E20" s="11"/>
    </row>
    <row r="21" spans="1:5">
      <c r="A21" s="11"/>
      <c r="B21" s="1" t="s">
        <v>5</v>
      </c>
      <c r="C21" s="1">
        <v>5.3034579914080036</v>
      </c>
      <c r="D21" s="11"/>
      <c r="E21" s="11"/>
    </row>
    <row r="22" spans="1:5">
      <c r="A22" s="11"/>
      <c r="B22" s="1" t="s">
        <v>6</v>
      </c>
      <c r="C22" s="1">
        <v>28.126666666629415</v>
      </c>
      <c r="D22" s="11"/>
      <c r="E22" s="11"/>
    </row>
    <row r="23" spans="1:5">
      <c r="A23" s="11"/>
      <c r="B23" s="1" t="s">
        <v>7</v>
      </c>
      <c r="C23" s="1">
        <v>0.27741305163532459</v>
      </c>
      <c r="D23" s="11"/>
      <c r="E23" s="11"/>
    </row>
    <row r="24" spans="1:5">
      <c r="A24" s="11"/>
      <c r="B24" s="1" t="s">
        <v>8</v>
      </c>
      <c r="C24" s="1">
        <v>0.15485833317475822</v>
      </c>
      <c r="D24" s="11"/>
      <c r="E24" s="11"/>
    </row>
    <row r="25" spans="1:5">
      <c r="A25" s="11"/>
      <c r="B25" s="1" t="s">
        <v>9</v>
      </c>
      <c r="C25" s="1">
        <v>12.699999999999932</v>
      </c>
      <c r="D25" s="11"/>
      <c r="E25" s="11"/>
    </row>
    <row r="26" spans="1:5">
      <c r="A26" s="11"/>
      <c r="B26" s="1" t="s">
        <v>10</v>
      </c>
      <c r="C26" s="1">
        <v>499.6</v>
      </c>
      <c r="D26" s="11"/>
      <c r="E26" s="11"/>
    </row>
    <row r="27" spans="1:5">
      <c r="A27" s="11"/>
      <c r="B27" s="1" t="s">
        <v>11</v>
      </c>
      <c r="C27" s="1">
        <v>512.29999999999995</v>
      </c>
      <c r="D27" s="11"/>
      <c r="E27" s="11"/>
    </row>
    <row r="28" spans="1:5">
      <c r="A28" s="11"/>
      <c r="B28" s="1" t="s">
        <v>12</v>
      </c>
      <c r="C28" s="1">
        <v>2023.2</v>
      </c>
      <c r="D28" s="11"/>
      <c r="E28" s="11"/>
    </row>
    <row r="29" spans="1:5">
      <c r="A29" s="11"/>
      <c r="B29" s="1" t="s">
        <v>13</v>
      </c>
      <c r="C29" s="1">
        <v>4</v>
      </c>
      <c r="D29" s="11"/>
      <c r="E29" s="11"/>
    </row>
    <row r="30" spans="1:5">
      <c r="A30" s="11"/>
      <c r="B30" s="1" t="s">
        <v>14</v>
      </c>
      <c r="C30" s="1">
        <v>8.4389930616704998</v>
      </c>
      <c r="D30" s="11"/>
      <c r="E30" s="11"/>
    </row>
    <row r="31" spans="1:5">
      <c r="A31" s="11"/>
      <c r="B31" s="11"/>
      <c r="C31" s="11"/>
      <c r="D31" s="11"/>
      <c r="E31" s="11"/>
    </row>
    <row r="32" spans="1:5">
      <c r="A32" s="11"/>
      <c r="B32" s="11"/>
      <c r="C32" s="11"/>
      <c r="D32" s="11"/>
      <c r="E32" s="11"/>
    </row>
  </sheetData>
  <mergeCells count="1">
    <mergeCell ref="B15:C15"/>
  </mergeCells>
  <phoneticPr fontId="0" type="noConversion"/>
  <pageMargins left="0.75" right="0.75" top="1" bottom="1" header="0.5" footer="0.5"/>
  <pageSetup paperSize="9" orientation="portrait" horizontalDpi="200" verticalDpi="2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0"/>
  <sheetViews>
    <sheetView workbookViewId="0"/>
  </sheetViews>
  <sheetFormatPr defaultRowHeight="12.75"/>
  <cols>
    <col min="1" max="1" width="18.5" bestFit="1" customWidth="1"/>
    <col min="2" max="2" width="17.625" bestFit="1" customWidth="1"/>
    <col min="3" max="3" width="27.5" bestFit="1" customWidth="1"/>
  </cols>
  <sheetData>
    <row r="1" spans="1:3">
      <c r="A1" s="2" t="s">
        <v>15</v>
      </c>
      <c r="B1" s="2"/>
      <c r="C1" s="2"/>
    </row>
    <row r="2" spans="1:3">
      <c r="A2" s="8" t="s">
        <v>16</v>
      </c>
      <c r="B2" s="3">
        <v>504.3</v>
      </c>
      <c r="C2" s="2"/>
    </row>
    <row r="3" spans="1:3">
      <c r="A3" s="8" t="s">
        <v>17</v>
      </c>
      <c r="B3" s="3">
        <v>499.6</v>
      </c>
      <c r="C3" s="2"/>
    </row>
    <row r="4" spans="1:3">
      <c r="A4" s="8" t="s">
        <v>18</v>
      </c>
      <c r="B4" s="3">
        <v>507</v>
      </c>
      <c r="C4" s="2"/>
    </row>
    <row r="5" spans="1:3">
      <c r="A5" s="8" t="s">
        <v>19</v>
      </c>
      <c r="B5" s="3">
        <v>512.29999999999995</v>
      </c>
      <c r="C5" s="2"/>
    </row>
    <row r="6" spans="1:3">
      <c r="A6" s="2" t="s">
        <v>22</v>
      </c>
      <c r="B6" s="4">
        <f>AVERAGE(B2:B5)</f>
        <v>505.8</v>
      </c>
      <c r="C6" s="6" t="s">
        <v>27</v>
      </c>
    </row>
    <row r="7" spans="1:3">
      <c r="A7" s="2" t="s">
        <v>29</v>
      </c>
      <c r="B7" s="10">
        <f>STDEV(B2:B5)</f>
        <v>5.3034579914080036</v>
      </c>
      <c r="C7" s="6" t="s">
        <v>30</v>
      </c>
    </row>
    <row r="8" spans="1:3">
      <c r="A8" s="2" t="s">
        <v>24</v>
      </c>
      <c r="B8" s="2">
        <v>4</v>
      </c>
      <c r="C8" s="2"/>
    </row>
    <row r="9" spans="1:3">
      <c r="A9" s="2" t="s">
        <v>25</v>
      </c>
      <c r="B9" s="2">
        <v>0.05</v>
      </c>
      <c r="C9" s="2"/>
    </row>
    <row r="10" spans="1:3">
      <c r="A10" s="2" t="s">
        <v>26</v>
      </c>
      <c r="B10" s="5">
        <f>TINV(B9,B8-1)*B7/SQRT(B8)</f>
        <v>8.4389851439395969</v>
      </c>
      <c r="C10" s="7" t="s">
        <v>31</v>
      </c>
    </row>
    <row r="11" spans="1:3">
      <c r="A11" s="2"/>
      <c r="B11" s="2"/>
      <c r="C11" s="2"/>
    </row>
    <row r="12" spans="1:3">
      <c r="A12" s="2" t="s">
        <v>0</v>
      </c>
      <c r="B12" s="4">
        <f>B6-B10</f>
        <v>497.36101485606042</v>
      </c>
      <c r="C12" s="9" t="s">
        <v>20</v>
      </c>
    </row>
    <row r="13" spans="1:3">
      <c r="A13" s="2" t="s">
        <v>32</v>
      </c>
      <c r="B13" s="4">
        <f>B6+B10</f>
        <v>514.23898514393966</v>
      </c>
      <c r="C13" s="9" t="s">
        <v>21</v>
      </c>
    </row>
    <row r="15" spans="1:3">
      <c r="B15" s="33" t="s">
        <v>15</v>
      </c>
      <c r="C15" s="33"/>
    </row>
    <row r="16" spans="1:3">
      <c r="B16" s="12"/>
      <c r="C16" s="12"/>
    </row>
    <row r="17" spans="2:3">
      <c r="B17" s="12" t="s">
        <v>1</v>
      </c>
      <c r="C17" s="12">
        <v>505.8</v>
      </c>
    </row>
    <row r="18" spans="2:3">
      <c r="B18" s="12" t="s">
        <v>2</v>
      </c>
      <c r="C18" s="14">
        <v>2.6517289957040018</v>
      </c>
    </row>
    <row r="19" spans="2:3">
      <c r="B19" s="12" t="s">
        <v>3</v>
      </c>
      <c r="C19" s="15">
        <v>505.65</v>
      </c>
    </row>
    <row r="20" spans="2:3">
      <c r="B20" s="12" t="s">
        <v>4</v>
      </c>
      <c r="C20" s="12" t="e">
        <v>#N/A</v>
      </c>
    </row>
    <row r="21" spans="2:3">
      <c r="B21" s="12" t="s">
        <v>5</v>
      </c>
      <c r="C21" s="14">
        <v>5.3034579914080036</v>
      </c>
    </row>
    <row r="22" spans="2:3">
      <c r="B22" s="12" t="s">
        <v>6</v>
      </c>
      <c r="C22" s="16">
        <v>28.126666666629415</v>
      </c>
    </row>
    <row r="23" spans="2:3">
      <c r="B23" s="12" t="s">
        <v>7</v>
      </c>
      <c r="C23" s="13">
        <v>0.27741305163532459</v>
      </c>
    </row>
    <row r="24" spans="2:3">
      <c r="B24" s="12" t="s">
        <v>8</v>
      </c>
      <c r="C24" s="13">
        <v>0.15485833317475822</v>
      </c>
    </row>
    <row r="25" spans="2:3">
      <c r="B25" s="12" t="s">
        <v>9</v>
      </c>
      <c r="C25" s="12">
        <v>12.699999999999932</v>
      </c>
    </row>
    <row r="26" spans="2:3">
      <c r="B26" s="12" t="s">
        <v>10</v>
      </c>
      <c r="C26" s="12">
        <v>499.6</v>
      </c>
    </row>
    <row r="27" spans="2:3">
      <c r="B27" s="12" t="s">
        <v>11</v>
      </c>
      <c r="C27" s="12">
        <v>512.29999999999995</v>
      </c>
    </row>
    <row r="28" spans="2:3">
      <c r="B28" s="12" t="s">
        <v>12</v>
      </c>
      <c r="C28" s="17">
        <v>2023.2</v>
      </c>
    </row>
    <row r="29" spans="2:3">
      <c r="B29" s="12" t="s">
        <v>13</v>
      </c>
      <c r="C29" s="12">
        <v>4</v>
      </c>
    </row>
    <row r="30" spans="2:3">
      <c r="B30" s="12" t="s">
        <v>14</v>
      </c>
      <c r="C30" s="16">
        <v>8.4389930616704998</v>
      </c>
    </row>
  </sheetData>
  <mergeCells count="1">
    <mergeCell ref="B15:C15"/>
  </mergeCells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Data</vt:lpstr>
      <vt:lpstr>Konfidensinterval 1</vt:lpstr>
      <vt:lpstr>Konfidensinterval 2</vt:lpstr>
    </vt:vector>
  </TitlesOfParts>
  <Company>Novo Nordisk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bsm</dc:creator>
  <cp:lastModifiedBy>birger.madsen@ofir.dk</cp:lastModifiedBy>
  <dcterms:created xsi:type="dcterms:W3CDTF">2006-12-04T13:39:51Z</dcterms:created>
  <dcterms:modified xsi:type="dcterms:W3CDTF">2017-05-24T15:50:06Z</dcterms:modified>
</cp:coreProperties>
</file>