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80" windowHeight="883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F18" i="1"/>
  <c r="F20"/>
  <c r="F11"/>
  <c r="F13"/>
  <c r="C11" l="1"/>
  <c r="F21"/>
  <c r="E21"/>
  <c r="D21"/>
  <c r="C21"/>
  <c r="E20"/>
  <c r="D20"/>
  <c r="C20"/>
  <c r="F19"/>
  <c r="E19"/>
  <c r="D19"/>
  <c r="C19"/>
  <c r="E18"/>
  <c r="D18"/>
  <c r="C18"/>
  <c r="F14"/>
  <c r="E14"/>
  <c r="D14"/>
  <c r="C14"/>
  <c r="E13"/>
  <c r="D13"/>
  <c r="C13"/>
  <c r="F12"/>
  <c r="E12"/>
  <c r="D12"/>
  <c r="D11" s="1"/>
  <c r="C12"/>
  <c r="E11"/>
</calcChain>
</file>

<file path=xl/sharedStrings.xml><?xml version="1.0" encoding="utf-8"?>
<sst xmlns="http://schemas.openxmlformats.org/spreadsheetml/2006/main" count="33" uniqueCount="21">
  <si>
    <t>NB: Indtast kun i de gule felter!!</t>
  </si>
  <si>
    <t>Fordelinger</t>
  </si>
  <si>
    <t>Frihedsgrader</t>
  </si>
  <si>
    <t>Chi-square</t>
  </si>
  <si>
    <t>t-fordeling</t>
  </si>
  <si>
    <t>Normalford.</t>
  </si>
  <si>
    <t>F-fordeling</t>
  </si>
  <si>
    <t>f</t>
  </si>
  <si>
    <t xml:space="preserve"> </t>
  </si>
  <si>
    <r>
      <t>f</t>
    </r>
    <r>
      <rPr>
        <b/>
        <vertAlign val="subscript"/>
        <sz val="10"/>
        <rFont val="Times New Roman"/>
        <family val="1"/>
      </rPr>
      <t>1</t>
    </r>
  </si>
  <si>
    <r>
      <t>f</t>
    </r>
    <r>
      <rPr>
        <b/>
        <vertAlign val="subscript"/>
        <sz val="10"/>
        <rFont val="Times New Roman"/>
        <family val="1"/>
      </rPr>
      <t>2</t>
    </r>
  </si>
  <si>
    <t>Signifikansniveau</t>
  </si>
  <si>
    <t>Ensidet</t>
  </si>
  <si>
    <t>Nedre</t>
  </si>
  <si>
    <t>test</t>
  </si>
  <si>
    <t>Øvre</t>
  </si>
  <si>
    <t>Tosidet</t>
  </si>
  <si>
    <t>Indtast frihedsgrader for den relevante fordeling, dog ikke for Normalfordeling.</t>
  </si>
  <si>
    <t>Derefter tages stilling til signifikansniveau: 0,05 eller 0,01.</t>
  </si>
  <si>
    <t>Endelig tages stilling til, om det er et ensidet eller tosidet test.</t>
  </si>
  <si>
    <t>Derefter kan man umiddelbart aflæse kritisk(e) værdi(er).</t>
  </si>
</sst>
</file>

<file path=xl/styles.xml><?xml version="1.0" encoding="utf-8"?>
<styleSheet xmlns="http://schemas.openxmlformats.org/spreadsheetml/2006/main">
  <numFmts count="1">
    <numFmt numFmtId="164" formatCode="0.000"/>
  </numFmts>
  <fonts count="10">
    <font>
      <sz val="10"/>
      <name val="Arial"/>
    </font>
    <font>
      <sz val="10"/>
      <name val="Arial"/>
    </font>
    <font>
      <b/>
      <u/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name val="Arial"/>
    </font>
    <font>
      <b/>
      <sz val="10"/>
      <name val="Times New Roman"/>
      <family val="1"/>
    </font>
    <font>
      <b/>
      <vertAlign val="subscript"/>
      <sz val="10"/>
      <name val="Times New Roman"/>
      <family val="1"/>
    </font>
    <font>
      <b/>
      <sz val="10"/>
      <color indexed="10"/>
      <name val="Arial"/>
      <family val="2"/>
    </font>
    <font>
      <b/>
      <sz val="10"/>
      <color indexed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1" fillId="3" borderId="0" xfId="0" applyFont="1" applyFill="1" applyAlignment="1">
      <alignment horizontal="right"/>
    </xf>
    <xf numFmtId="0" fontId="1" fillId="0" borderId="0" xfId="0" applyFont="1"/>
    <xf numFmtId="0" fontId="6" fillId="2" borderId="0" xfId="0" applyFont="1" applyFill="1"/>
    <xf numFmtId="0" fontId="8" fillId="0" borderId="0" xfId="0" applyFont="1" applyFill="1"/>
    <xf numFmtId="0" fontId="9" fillId="0" borderId="0" xfId="0" applyFont="1" applyFill="1"/>
    <xf numFmtId="2" fontId="8" fillId="0" borderId="0" xfId="0" applyNumberFormat="1" applyFont="1" applyFill="1"/>
    <xf numFmtId="0" fontId="1" fillId="0" borderId="0" xfId="0" applyFont="1" applyFill="1" applyAlignment="1">
      <alignment horizontal="right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164" fontId="1" fillId="4" borderId="0" xfId="0" applyNumberFormat="1" applyFont="1" applyFill="1"/>
    <xf numFmtId="0" fontId="3" fillId="2" borderId="0" xfId="0" applyFont="1" applyFill="1" applyAlignment="1">
      <alignment horizontal="left"/>
    </xf>
    <xf numFmtId="164" fontId="1" fillId="2" borderId="0" xfId="0" applyNumberFormat="1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/>
    <xf numFmtId="164" fontId="1" fillId="0" borderId="0" xfId="0" applyNumberFormat="1" applyFont="1" applyFill="1"/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7"/>
  <sheetViews>
    <sheetView tabSelected="1" zoomScale="120" zoomScaleNormal="120" workbookViewId="0">
      <selection sqref="A1:F1"/>
    </sheetView>
  </sheetViews>
  <sheetFormatPr defaultRowHeight="12.75"/>
  <cols>
    <col min="1" max="2" width="17.42578125" customWidth="1"/>
    <col min="3" max="3" width="9.85546875" bestFit="1" customWidth="1"/>
    <col min="4" max="4" width="9.28515625" bestFit="1" customWidth="1"/>
    <col min="5" max="5" width="10.5703125" bestFit="1" customWidth="1"/>
    <col min="6" max="6" width="9.5703125" bestFit="1" customWidth="1"/>
  </cols>
  <sheetData>
    <row r="1" spans="1:6" ht="15.75">
      <c r="A1" s="21" t="s">
        <v>0</v>
      </c>
      <c r="B1" s="21"/>
      <c r="C1" s="21"/>
      <c r="D1" s="21"/>
      <c r="E1" s="21"/>
      <c r="F1" s="21"/>
    </row>
    <row r="2" spans="1:6">
      <c r="A2" s="1"/>
      <c r="B2" s="1"/>
      <c r="C2" s="1"/>
      <c r="D2" s="1"/>
      <c r="E2" s="1"/>
      <c r="F2" s="1"/>
    </row>
    <row r="3" spans="1:6">
      <c r="B3" s="2"/>
      <c r="C3" s="22" t="s">
        <v>1</v>
      </c>
      <c r="D3" s="22"/>
      <c r="E3" s="22"/>
      <c r="F3" s="22"/>
    </row>
    <row r="4" spans="1:6">
      <c r="B4" s="2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>
      <c r="B5" s="4" t="s">
        <v>7</v>
      </c>
      <c r="C5" s="5">
        <v>1</v>
      </c>
      <c r="D5" s="5">
        <v>1</v>
      </c>
    </row>
    <row r="6" spans="1:6" ht="14.25">
      <c r="A6" s="6" t="s">
        <v>8</v>
      </c>
      <c r="B6" s="7" t="s">
        <v>9</v>
      </c>
      <c r="F6" s="5">
        <v>3</v>
      </c>
    </row>
    <row r="7" spans="1:6" ht="14.25">
      <c r="A7" s="6"/>
      <c r="B7" s="7" t="s">
        <v>10</v>
      </c>
      <c r="F7" s="5">
        <v>2</v>
      </c>
    </row>
    <row r="9" spans="1:6">
      <c r="A9" s="8" t="s">
        <v>11</v>
      </c>
      <c r="B9" s="9"/>
      <c r="C9" s="10">
        <v>0.05</v>
      </c>
      <c r="D9" s="11"/>
      <c r="E9" s="11"/>
      <c r="F9" s="11"/>
    </row>
    <row r="10" spans="1:6">
      <c r="A10" s="6"/>
      <c r="B10" s="6"/>
      <c r="C10" s="6"/>
      <c r="D10" s="6"/>
      <c r="E10" s="6"/>
      <c r="F10" s="6"/>
    </row>
    <row r="11" spans="1:6">
      <c r="A11" s="12" t="s">
        <v>12</v>
      </c>
      <c r="B11" s="13" t="s">
        <v>13</v>
      </c>
      <c r="C11" s="14">
        <f>CHIINV(1-C9,C5)</f>
        <v>3.9321400005324098E-3</v>
      </c>
      <c r="D11" s="14">
        <f>-D12</f>
        <v>-6.3137515135738624</v>
      </c>
      <c r="E11" s="14">
        <f>-E12</f>
        <v>-1.6448536269514724</v>
      </c>
      <c r="F11" s="14">
        <f>1/FINV(C9,F7,F6)</f>
        <v>0.10468908158573077</v>
      </c>
    </row>
    <row r="12" spans="1:6">
      <c r="A12" s="12" t="s">
        <v>14</v>
      </c>
      <c r="B12" s="13" t="s">
        <v>15</v>
      </c>
      <c r="C12" s="14">
        <f>CHIINV(C9,C5)</f>
        <v>3.841459149489757</v>
      </c>
      <c r="D12" s="14">
        <f>TINV(2*C9,D5)</f>
        <v>6.3137515135738624</v>
      </c>
      <c r="E12" s="14">
        <f>NORMSINV(1-C9)</f>
        <v>1.6448536269514724</v>
      </c>
      <c r="F12" s="14">
        <f>FINV(C9,F6,F7)</f>
        <v>19.164292127565375</v>
      </c>
    </row>
    <row r="13" spans="1:6">
      <c r="A13" s="15" t="s">
        <v>16</v>
      </c>
      <c r="B13" s="2" t="s">
        <v>13</v>
      </c>
      <c r="C13" s="16">
        <f>CHIINV(1-C9/2,C5)</f>
        <v>9.8206911732044884E-4</v>
      </c>
      <c r="D13" s="16">
        <f>-D14</f>
        <v>-12.70620473398699</v>
      </c>
      <c r="E13" s="16">
        <f>-E14</f>
        <v>-1.959963984540054</v>
      </c>
      <c r="F13" s="16">
        <f>1/FINV(C9/2,F7,F6)</f>
        <v>6.232818290044561E-2</v>
      </c>
    </row>
    <row r="14" spans="1:6">
      <c r="A14" s="15" t="s">
        <v>14</v>
      </c>
      <c r="B14" s="2" t="s">
        <v>15</v>
      </c>
      <c r="C14" s="16">
        <f>CHIINV(C9/2,C5)</f>
        <v>5.0238864701831316</v>
      </c>
      <c r="D14" s="16">
        <f>TINV(C9,D5)</f>
        <v>12.70620473398699</v>
      </c>
      <c r="E14" s="16">
        <f>NORMSINV(1-C9/2)</f>
        <v>1.959963984540054</v>
      </c>
      <c r="F14" s="16">
        <f>FINV(C9/2,F6,F7)</f>
        <v>39.165494564112322</v>
      </c>
    </row>
    <row r="15" spans="1:6">
      <c r="A15" s="17"/>
      <c r="B15" s="18"/>
      <c r="C15" s="19"/>
      <c r="D15" s="19"/>
      <c r="E15" s="19"/>
      <c r="F15" s="19"/>
    </row>
    <row r="16" spans="1:6">
      <c r="A16" s="8" t="s">
        <v>11</v>
      </c>
      <c r="B16" s="8"/>
      <c r="C16" s="10">
        <v>0.01</v>
      </c>
      <c r="D16" s="19"/>
      <c r="E16" s="19"/>
      <c r="F16" s="19"/>
    </row>
    <row r="18" spans="1:6">
      <c r="A18" s="12" t="s">
        <v>12</v>
      </c>
      <c r="B18" s="13" t="s">
        <v>13</v>
      </c>
      <c r="C18" s="14">
        <f>CHIINV(1-C16,C5)</f>
        <v>1.5708785793009929E-4</v>
      </c>
      <c r="D18" s="14">
        <f>-D19</f>
        <v>-31.820515948314124</v>
      </c>
      <c r="E18" s="14">
        <f>-E19</f>
        <v>-2.3263478740408399</v>
      </c>
      <c r="F18" s="14">
        <f>1/FINV(C16,F7,F6)</f>
        <v>3.2450127030086928E-2</v>
      </c>
    </row>
    <row r="19" spans="1:6">
      <c r="A19" s="12" t="s">
        <v>14</v>
      </c>
      <c r="B19" s="13" t="s">
        <v>15</v>
      </c>
      <c r="C19" s="14">
        <f>CHIINV(C16,C5)</f>
        <v>6.634896711777805</v>
      </c>
      <c r="D19" s="14">
        <f>TINV(2*C16,D5)</f>
        <v>31.820515948314124</v>
      </c>
      <c r="E19" s="14">
        <f>NORMSINV(1-C16)</f>
        <v>2.3263478740408399</v>
      </c>
      <c r="F19" s="14">
        <f>FINV(C16,F6,F7)</f>
        <v>99.166201374717929</v>
      </c>
    </row>
    <row r="20" spans="1:6">
      <c r="A20" s="15" t="s">
        <v>16</v>
      </c>
      <c r="B20" s="2" t="s">
        <v>13</v>
      </c>
      <c r="C20" s="16">
        <f>CHIINV(1-C16/2,C5)</f>
        <v>3.9270422225612419E-5</v>
      </c>
      <c r="D20" s="16">
        <f>-D21</f>
        <v>-63.656741151954634</v>
      </c>
      <c r="E20" s="16">
        <f>-E21</f>
        <v>-2.5758293035489102</v>
      </c>
      <c r="F20" s="16">
        <f>1/FINV(C16/2,F7,F6)</f>
        <v>2.0080612252250347E-2</v>
      </c>
    </row>
    <row r="21" spans="1:6">
      <c r="A21" s="15" t="s">
        <v>14</v>
      </c>
      <c r="B21" s="2" t="s">
        <v>15</v>
      </c>
      <c r="C21" s="16">
        <f>CHIINV(C16/2,C5)</f>
        <v>7.8794386909478629</v>
      </c>
      <c r="D21" s="16">
        <f>TINV(C16,D5)</f>
        <v>63.656741151954634</v>
      </c>
      <c r="E21" s="16">
        <f>NORMSINV(1-C16/2)</f>
        <v>2.5758293035489102</v>
      </c>
      <c r="F21" s="16">
        <f>FINV(C16/2,F6,F7)</f>
        <v>199.16643460517821</v>
      </c>
    </row>
    <row r="23" spans="1:6">
      <c r="A23" s="17" t="s">
        <v>17</v>
      </c>
    </row>
    <row r="24" spans="1:6">
      <c r="A24" s="17" t="s">
        <v>18</v>
      </c>
    </row>
    <row r="25" spans="1:6">
      <c r="A25" s="20" t="s">
        <v>19</v>
      </c>
    </row>
    <row r="27" spans="1:6">
      <c r="A27" s="20" t="s">
        <v>20</v>
      </c>
    </row>
  </sheetData>
  <mergeCells count="2">
    <mergeCell ref="A1:F1"/>
    <mergeCell ref="C3:F3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Sheet1</vt:lpstr>
    </vt:vector>
  </TitlesOfParts>
  <Company>Novo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Birger Stjernholm Madsen</dc:creator>
  <cp:lastModifiedBy>birger.madsen@ofir.dk</cp:lastModifiedBy>
  <dcterms:created xsi:type="dcterms:W3CDTF">2002-01-11T10:36:04Z</dcterms:created>
  <dcterms:modified xsi:type="dcterms:W3CDTF">2019-10-31T19:21:03Z</dcterms:modified>
</cp:coreProperties>
</file>